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ate1904="1" showInkAnnotation="0" autoCompressPictures="0"/>
  <mc:AlternateContent xmlns:mc="http://schemas.openxmlformats.org/markup-compatibility/2006">
    <mc:Choice Requires="x15">
      <x15ac:absPath xmlns:x15ac="http://schemas.microsoft.com/office/spreadsheetml/2010/11/ac" url="C:\Users\Jenny\Documents\Cambridge\collagen_fibrinogen_paper\newversion_paper1\celldata\"/>
    </mc:Choice>
  </mc:AlternateContent>
  <bookViews>
    <workbookView xWindow="0" yWindow="0" windowWidth="20490" windowHeight="7755" tabRatio="500"/>
  </bookViews>
  <sheets>
    <sheet name="Sheet1" sheetId="1" r:id="rId1"/>
  </sheets>
  <calcPr calcId="152511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D28" i="1" l="1"/>
  <c r="D27" i="1"/>
  <c r="D26" i="1"/>
  <c r="D25" i="1"/>
  <c r="F25" i="1"/>
  <c r="E25" i="1"/>
  <c r="F18" i="1"/>
  <c r="F4" i="1"/>
  <c r="D4" i="1"/>
  <c r="E4" i="1" s="1"/>
  <c r="D21" i="1"/>
  <c r="D20" i="1"/>
  <c r="D19" i="1"/>
  <c r="D18" i="1"/>
  <c r="E18" i="1" s="1"/>
  <c r="D11" i="1"/>
  <c r="E11" i="1" s="1"/>
  <c r="D14" i="1"/>
  <c r="D13" i="1"/>
  <c r="D12" i="1"/>
  <c r="D6" i="1"/>
  <c r="D7" i="1"/>
  <c r="D5" i="1"/>
  <c r="F11" i="1" l="1"/>
</calcChain>
</file>

<file path=xl/sharedStrings.xml><?xml version="1.0" encoding="utf-8"?>
<sst xmlns="http://schemas.openxmlformats.org/spreadsheetml/2006/main" count="40" uniqueCount="18">
  <si>
    <t>Reading 1</t>
  </si>
  <si>
    <t>Reading 1</t>
    <phoneticPr fontId="1" type="noConversion"/>
  </si>
  <si>
    <t>Reading 2</t>
  </si>
  <si>
    <t>Reading 2</t>
    <phoneticPr fontId="1" type="noConversion"/>
  </si>
  <si>
    <t>Reading 3</t>
  </si>
  <si>
    <t>Reading 3</t>
    <phoneticPr fontId="1" type="noConversion"/>
  </si>
  <si>
    <t>Reaidng 4</t>
  </si>
  <si>
    <t>Reaidng 4</t>
    <phoneticPr fontId="1" type="noConversion"/>
  </si>
  <si>
    <t>% Spread</t>
  </si>
  <si>
    <t>% Spread</t>
    <phoneticPr fontId="1" type="noConversion"/>
  </si>
  <si>
    <t>BSA</t>
    <phoneticPr fontId="1" type="noConversion"/>
  </si>
  <si>
    <t>TCP</t>
    <phoneticPr fontId="1" type="noConversion"/>
  </si>
  <si>
    <t>Average</t>
    <phoneticPr fontId="1" type="noConversion"/>
  </si>
  <si>
    <t>SD</t>
    <phoneticPr fontId="1" type="noConversion"/>
  </si>
  <si>
    <t>0% Fibrinogen 100% EDC</t>
    <phoneticPr fontId="1" type="noConversion"/>
  </si>
  <si>
    <t>50% Fibrinogen 100% EDC</t>
    <phoneticPr fontId="1" type="noConversion"/>
  </si>
  <si>
    <t>Spread count</t>
    <phoneticPr fontId="1" type="noConversion"/>
  </si>
  <si>
    <t>Unspread count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</si>
</sst>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0"/>
      <name val="Verdana"/>
    </font>
    <font>
      <sz val="8"/>
      <name val="Verdana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1"/>
  <c:lang val="en-US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2692489196426204"/>
          <c:y val="0.15302216740979666"/>
          <c:w val="0.84344547840610828"/>
          <c:h val="0.69251304430319716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bg1">
                <a:lumMod val="50000"/>
              </a:schemeClr>
            </a:solidFill>
            <a:ln>
              <a:solidFill>
                <a:schemeClr val="tx1"/>
              </a:solidFill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(Sheet1!$F$4,Sheet1!$F$11,Sheet1!$F$18,Sheet1!$F$25)</c:f>
                <c:numCache>
                  <c:formatCode>General</c:formatCode>
                  <c:ptCount val="4"/>
                  <c:pt idx="0">
                    <c:v>2.247723381819918</c:v>
                  </c:pt>
                  <c:pt idx="1">
                    <c:v>1.4232265372612418</c:v>
                  </c:pt>
                  <c:pt idx="2">
                    <c:v>0</c:v>
                  </c:pt>
                  <c:pt idx="3">
                    <c:v>8.0254016559921464</c:v>
                  </c:pt>
                </c:numCache>
              </c:numRef>
            </c:plus>
            <c:minus>
              <c:numRef>
                <c:f>(Sheet1!$F$4,Sheet1!$F$11,Sheet1!$F$18,Sheet1!$F$25)</c:f>
                <c:numCache>
                  <c:formatCode>General</c:formatCode>
                  <c:ptCount val="4"/>
                  <c:pt idx="0">
                    <c:v>2.247723381819918</c:v>
                  </c:pt>
                  <c:pt idx="1">
                    <c:v>1.4232265372612418</c:v>
                  </c:pt>
                  <c:pt idx="2">
                    <c:v>0</c:v>
                  </c:pt>
                  <c:pt idx="3">
                    <c:v>8.0254016559921464</c:v>
                  </c:pt>
                </c:numCache>
              </c:numRef>
            </c:minus>
          </c:errBars>
          <c:cat>
            <c:strRef>
              <c:f>(Sheet1!$A$2,Sheet1!$A$9,Sheet1!$A$16,Sheet1!$A$23)</c:f>
              <c:strCache>
                <c:ptCount val="4"/>
                <c:pt idx="0">
                  <c:v>0% Fibrinogen 100% EDC</c:v>
                </c:pt>
                <c:pt idx="1">
                  <c:v>50% Fibrinogen 100% EDC</c:v>
                </c:pt>
                <c:pt idx="2">
                  <c:v>BSA</c:v>
                </c:pt>
                <c:pt idx="3">
                  <c:v>TCP</c:v>
                </c:pt>
              </c:strCache>
            </c:strRef>
          </c:cat>
          <c:val>
            <c:numRef>
              <c:f>(Sheet1!$E$4,Sheet1!$E$11,Sheet1!$E$18,Sheet1!$E$25)</c:f>
              <c:numCache>
                <c:formatCode>General</c:formatCode>
                <c:ptCount val="4"/>
                <c:pt idx="0">
                  <c:v>6.3639747577571413</c:v>
                </c:pt>
                <c:pt idx="1">
                  <c:v>56.226728311900573</c:v>
                </c:pt>
                <c:pt idx="2">
                  <c:v>0</c:v>
                </c:pt>
                <c:pt idx="3">
                  <c:v>77.36583269671506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6188000"/>
        <c:axId val="156188784"/>
      </c:barChart>
      <c:catAx>
        <c:axId val="1561880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Surface</a:t>
                </a:r>
              </a:p>
            </c:rich>
          </c:tx>
          <c:layout>
            <c:manualLayout>
              <c:xMode val="edge"/>
              <c:yMode val="edge"/>
              <c:x val="0.51491099976139343"/>
              <c:y val="0.93491952060209338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156188784"/>
        <c:crosses val="autoZero"/>
        <c:auto val="1"/>
        <c:lblAlgn val="ctr"/>
        <c:lblOffset val="100"/>
        <c:noMultiLvlLbl val="0"/>
      </c:catAx>
      <c:valAx>
        <c:axId val="1561887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% of Spread C2C12 cells</a:t>
                </a:r>
              </a:p>
            </c:rich>
          </c:tx>
          <c:layout/>
          <c:overlay val="0"/>
        </c:title>
        <c:numFmt formatCode="General" sourceLinked="1"/>
        <c:majorTickMark val="out"/>
        <c:minorTickMark val="none"/>
        <c:tickLblPos val="nextTo"/>
        <c:crossAx val="1561880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419099</xdr:colOff>
      <xdr:row>2</xdr:row>
      <xdr:rowOff>101600</xdr:rowOff>
    </xdr:from>
    <xdr:to>
      <xdr:col>12</xdr:col>
      <xdr:colOff>104774</xdr:colOff>
      <xdr:row>22</xdr:row>
      <xdr:rowOff>25400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28"/>
  <sheetViews>
    <sheetView tabSelected="1" topLeftCell="A2" workbookViewId="0">
      <selection activeCell="J24" sqref="J24"/>
    </sheetView>
  </sheetViews>
  <sheetFormatPr defaultColWidth="11" defaultRowHeight="12.75" x14ac:dyDescent="0.2"/>
  <cols>
    <col min="2" max="2" width="12" bestFit="1" customWidth="1"/>
    <col min="3" max="3" width="14" bestFit="1" customWidth="1"/>
  </cols>
  <sheetData>
    <row r="2" spans="1:6" x14ac:dyDescent="0.2">
      <c r="A2" t="s">
        <v>14</v>
      </c>
    </row>
    <row r="3" spans="1:6" x14ac:dyDescent="0.2">
      <c r="B3" t="s">
        <v>16</v>
      </c>
      <c r="C3" t="s">
        <v>17</v>
      </c>
      <c r="D3" t="s">
        <v>9</v>
      </c>
      <c r="E3" t="s">
        <v>12</v>
      </c>
      <c r="F3" t="s">
        <v>13</v>
      </c>
    </row>
    <row r="4" spans="1:6" x14ac:dyDescent="0.2">
      <c r="A4" t="s">
        <v>1</v>
      </c>
      <c r="B4">
        <v>11</v>
      </c>
      <c r="C4">
        <v>211</v>
      </c>
      <c r="D4">
        <f>(B4/(C4+B4))*100</f>
        <v>4.954954954954955</v>
      </c>
      <c r="E4">
        <f>AVERAGE(D4:D7)</f>
        <v>6.3639747577571413</v>
      </c>
      <c r="F4">
        <f>STDEV(D4:D7)</f>
        <v>2.247723381819918</v>
      </c>
    </row>
    <row r="5" spans="1:6" x14ac:dyDescent="0.2">
      <c r="A5" t="s">
        <v>3</v>
      </c>
      <c r="B5">
        <v>15</v>
      </c>
      <c r="C5">
        <v>150</v>
      </c>
      <c r="D5">
        <f>(B5/(C5+B5))*100</f>
        <v>9.0909090909090917</v>
      </c>
    </row>
    <row r="6" spans="1:6" x14ac:dyDescent="0.2">
      <c r="A6" t="s">
        <v>5</v>
      </c>
      <c r="B6">
        <v>17</v>
      </c>
      <c r="C6">
        <v>217</v>
      </c>
      <c r="D6">
        <f t="shared" ref="D6:D7" si="0">(B6/(C6+B6))*100</f>
        <v>7.2649572649572658</v>
      </c>
    </row>
    <row r="7" spans="1:6" x14ac:dyDescent="0.2">
      <c r="A7" t="s">
        <v>7</v>
      </c>
      <c r="B7">
        <v>8</v>
      </c>
      <c r="C7">
        <v>185</v>
      </c>
      <c r="D7">
        <f t="shared" si="0"/>
        <v>4.1450777202072544</v>
      </c>
    </row>
    <row r="9" spans="1:6" x14ac:dyDescent="0.2">
      <c r="A9" t="s">
        <v>15</v>
      </c>
    </row>
    <row r="10" spans="1:6" x14ac:dyDescent="0.2">
      <c r="B10" t="s">
        <v>16</v>
      </c>
      <c r="C10" t="s">
        <v>17</v>
      </c>
      <c r="D10" t="s">
        <v>9</v>
      </c>
      <c r="E10" t="s">
        <v>12</v>
      </c>
      <c r="F10" t="s">
        <v>13</v>
      </c>
    </row>
    <row r="11" spans="1:6" x14ac:dyDescent="0.2">
      <c r="A11" t="s">
        <v>1</v>
      </c>
      <c r="B11">
        <v>185</v>
      </c>
      <c r="C11">
        <v>136</v>
      </c>
      <c r="D11">
        <f>(B11/(C11+B11))*100</f>
        <v>57.63239875389408</v>
      </c>
      <c r="E11">
        <f>AVERAGE(D11:D14)</f>
        <v>56.226728311900573</v>
      </c>
      <c r="F11">
        <f>STDEV(D11:D14)</f>
        <v>1.4232265372612418</v>
      </c>
    </row>
    <row r="12" spans="1:6" x14ac:dyDescent="0.2">
      <c r="A12" t="s">
        <v>3</v>
      </c>
      <c r="B12">
        <v>122</v>
      </c>
      <c r="C12">
        <v>101</v>
      </c>
      <c r="D12">
        <f>(B12/(C12+B12))*100</f>
        <v>54.708520179372201</v>
      </c>
    </row>
    <row r="13" spans="1:6" x14ac:dyDescent="0.2">
      <c r="A13" t="s">
        <v>5</v>
      </c>
      <c r="B13">
        <v>197</v>
      </c>
      <c r="C13">
        <v>159</v>
      </c>
      <c r="D13">
        <f t="shared" ref="D13:D14" si="1">(B13/(C13+B13))*100</f>
        <v>55.337078651685388</v>
      </c>
    </row>
    <row r="14" spans="1:6" x14ac:dyDescent="0.2">
      <c r="A14" t="s">
        <v>7</v>
      </c>
      <c r="B14">
        <v>190</v>
      </c>
      <c r="C14">
        <v>142</v>
      </c>
      <c r="D14">
        <f t="shared" si="1"/>
        <v>57.228915662650607</v>
      </c>
    </row>
    <row r="16" spans="1:6" x14ac:dyDescent="0.2">
      <c r="A16" t="s">
        <v>10</v>
      </c>
    </row>
    <row r="17" spans="1:6" x14ac:dyDescent="0.2">
      <c r="B17" t="s">
        <v>16</v>
      </c>
      <c r="C17" t="s">
        <v>17</v>
      </c>
      <c r="D17" t="s">
        <v>9</v>
      </c>
      <c r="E17" t="s">
        <v>12</v>
      </c>
      <c r="F17" t="s">
        <v>13</v>
      </c>
    </row>
    <row r="18" spans="1:6" x14ac:dyDescent="0.2">
      <c r="A18" t="s">
        <v>1</v>
      </c>
      <c r="B18">
        <v>0</v>
      </c>
      <c r="C18">
        <v>21</v>
      </c>
      <c r="D18">
        <f>(B18/(C18+B18))*100</f>
        <v>0</v>
      </c>
      <c r="E18">
        <f>AVERAGE(D18:D21)</f>
        <v>0</v>
      </c>
      <c r="F18">
        <f>STDEV(D18:D21)</f>
        <v>0</v>
      </c>
    </row>
    <row r="19" spans="1:6" x14ac:dyDescent="0.2">
      <c r="A19" t="s">
        <v>3</v>
      </c>
      <c r="B19">
        <v>0</v>
      </c>
      <c r="C19">
        <v>45</v>
      </c>
      <c r="D19">
        <f>(B19/(C19+B19))*100</f>
        <v>0</v>
      </c>
    </row>
    <row r="20" spans="1:6" x14ac:dyDescent="0.2">
      <c r="A20" t="s">
        <v>5</v>
      </c>
      <c r="B20">
        <v>0</v>
      </c>
      <c r="C20">
        <v>59</v>
      </c>
      <c r="D20">
        <f t="shared" ref="D20:D21" si="2">(B20/(C20+B20))*100</f>
        <v>0</v>
      </c>
    </row>
    <row r="21" spans="1:6" x14ac:dyDescent="0.2">
      <c r="A21" t="s">
        <v>7</v>
      </c>
      <c r="B21">
        <v>0</v>
      </c>
      <c r="C21">
        <v>30</v>
      </c>
      <c r="D21">
        <f t="shared" si="2"/>
        <v>0</v>
      </c>
    </row>
    <row r="23" spans="1:6" x14ac:dyDescent="0.2">
      <c r="A23" t="s">
        <v>11</v>
      </c>
    </row>
    <row r="24" spans="1:6" x14ac:dyDescent="0.2">
      <c r="B24" t="s">
        <v>16</v>
      </c>
      <c r="C24" t="s">
        <v>17</v>
      </c>
      <c r="D24" t="s">
        <v>8</v>
      </c>
      <c r="E24" t="s">
        <v>12</v>
      </c>
      <c r="F24" t="s">
        <v>13</v>
      </c>
    </row>
    <row r="25" spans="1:6" x14ac:dyDescent="0.2">
      <c r="A25" t="s">
        <v>0</v>
      </c>
      <c r="B25">
        <v>210</v>
      </c>
      <c r="C25">
        <v>45</v>
      </c>
      <c r="D25">
        <f>(B25/(C25+B25))*100</f>
        <v>82.35294117647058</v>
      </c>
      <c r="E25">
        <f>AVERAGE(D25:D28)</f>
        <v>77.36583269671506</v>
      </c>
      <c r="F25">
        <f>STDEV(D25:D28)</f>
        <v>8.0254016559921464</v>
      </c>
    </row>
    <row r="26" spans="1:6" x14ac:dyDescent="0.2">
      <c r="A26" t="s">
        <v>2</v>
      </c>
      <c r="B26">
        <v>161</v>
      </c>
      <c r="C26">
        <v>70</v>
      </c>
      <c r="D26">
        <f>(B26/(C26+B26))*100</f>
        <v>69.696969696969703</v>
      </c>
    </row>
    <row r="27" spans="1:6" x14ac:dyDescent="0.2">
      <c r="A27" t="s">
        <v>4</v>
      </c>
      <c r="B27">
        <v>227</v>
      </c>
      <c r="C27">
        <v>37</v>
      </c>
      <c r="D27">
        <f t="shared" ref="D27:D28" si="3">(B27/(C27+B27))*100</f>
        <v>85.984848484848484</v>
      </c>
    </row>
    <row r="28" spans="1:6" x14ac:dyDescent="0.2">
      <c r="A28" t="s">
        <v>6</v>
      </c>
      <c r="B28">
        <v>150</v>
      </c>
      <c r="C28">
        <v>60</v>
      </c>
      <c r="D28">
        <f t="shared" si="3"/>
        <v>71.428571428571431</v>
      </c>
    </row>
  </sheetData>
  <phoneticPr fontId="1" type="noConversion"/>
  <pageMargins left="0.75" right="0.75" top="1" bottom="1" header="0.5" footer="0.5"/>
  <pageSetup paperSize="10" orientation="portrait" horizontalDpi="4294967292" verticalDpi="4294967292" r:id="rId1"/>
  <drawing r:id="rId2"/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Physics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Physics</dc:creator>
  <cp:lastModifiedBy>Jenny</cp:lastModifiedBy>
  <dcterms:created xsi:type="dcterms:W3CDTF">2017-02-14T17:17:41Z</dcterms:created>
  <dcterms:modified xsi:type="dcterms:W3CDTF">2017-02-20T14:02:15Z</dcterms:modified>
</cp:coreProperties>
</file>